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Звед б-т" sheetId="1" r:id="rId1"/>
  </sheets>
  <definedNames>
    <definedName name="_xlnm.Print_Area" localSheetId="0">'Звед б-т'!$A$1:$E$29</definedName>
  </definedNames>
  <calcPr fullCalcOnLoad="1"/>
</workbook>
</file>

<file path=xl/sharedStrings.xml><?xml version="1.0" encoding="utf-8"?>
<sst xmlns="http://schemas.openxmlformats.org/spreadsheetml/2006/main" count="39" uniqueCount="33">
  <si>
    <t>Найменування платежів</t>
  </si>
  <si>
    <t>% виконання</t>
  </si>
  <si>
    <t>Всього доходів</t>
  </si>
  <si>
    <t>Адміністративні штрафи та інші санкції</t>
  </si>
  <si>
    <t>Відхилення             + -</t>
  </si>
  <si>
    <t>тис.грн.</t>
  </si>
  <si>
    <t>виконання доходної частини бюджету району</t>
  </si>
  <si>
    <t>Фактичне надходження</t>
  </si>
  <si>
    <t>Податок на прибуток підприємств </t>
  </si>
  <si>
    <t>Плата за землю 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</si>
  <si>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</si>
  <si>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</si>
  <si>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Аналіз</t>
  </si>
  <si>
    <t>Частина чистого прибутку (доходу) комунальних унітарних підприємств та їх об`єднань, що вилучається до бюджету</t>
  </si>
  <si>
    <t xml:space="preserve">Акцизний податок </t>
  </si>
  <si>
    <t>Податок на майно відмінне від земельної ділянки</t>
  </si>
  <si>
    <t>Місцеві податки і збори, в т.ч.</t>
  </si>
  <si>
    <t>Туристичний збір</t>
  </si>
  <si>
    <t>Єдиний податок</t>
  </si>
  <si>
    <t>в т.ч. єдиний податок з сільськогосподарських товаровиробників</t>
  </si>
  <si>
    <t>Рентна плата за користування надрами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</si>
  <si>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</si>
  <si>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</si>
  <si>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 xml:space="preserve">Уточнені бюджетні призначення </t>
  </si>
  <si>
    <t>Плата за розміщення тимчасово вільних коштів місцевих бюджетів </t>
  </si>
  <si>
    <t>Податок та збір на доходи фізичних осіб (60%)</t>
  </si>
  <si>
    <t>Рентна плата за спеціальне використання лісових ресурсів</t>
  </si>
  <si>
    <t xml:space="preserve">Транспортний податок </t>
  </si>
  <si>
    <t>Державне мито</t>
  </si>
  <si>
    <t>більше 200%</t>
  </si>
  <si>
    <t>Збір за паркування</t>
  </si>
  <si>
    <t>на січень-лютий 2019 року</t>
  </si>
  <si>
    <t>за січень-лютий  2019 року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</si>
</sst>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0.000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80" fontId="1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Fill="1" applyBorder="1" applyAlignment="1">
      <alignment vertical="top"/>
    </xf>
    <xf numFmtId="2" fontId="5" fillId="0" borderId="10" xfId="0" applyNumberFormat="1" applyFont="1" applyFill="1" applyBorder="1" applyAlignment="1" applyProtection="1">
      <alignment horizontal="center" vertical="top"/>
      <protection/>
    </xf>
    <xf numFmtId="180" fontId="5" fillId="0" borderId="10" xfId="0" applyNumberFormat="1" applyFont="1" applyFill="1" applyBorder="1" applyAlignment="1">
      <alignment horizontal="center" vertical="top"/>
    </xf>
    <xf numFmtId="180" fontId="1" fillId="0" borderId="0" xfId="0" applyNumberFormat="1" applyFont="1" applyFill="1" applyBorder="1" applyAlignment="1" applyProtection="1">
      <alignment horizontal="center" vertical="top"/>
      <protection/>
    </xf>
    <xf numFmtId="180" fontId="1" fillId="0" borderId="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80" fontId="6" fillId="0" borderId="10" xfId="0" applyNumberFormat="1" applyFont="1" applyFill="1" applyBorder="1" applyAlignment="1">
      <alignment horizontal="center" vertical="top"/>
    </xf>
    <xf numFmtId="180" fontId="5" fillId="0" borderId="10" xfId="0" applyNumberFormat="1" applyFont="1" applyFill="1" applyBorder="1" applyAlignment="1">
      <alignment horizontal="center" vertical="top" wrapText="1"/>
    </xf>
    <xf numFmtId="180" fontId="1" fillId="0" borderId="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 applyProtection="1">
      <alignment horizontal="center" vertical="top"/>
      <protection/>
    </xf>
    <xf numFmtId="180" fontId="5" fillId="33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52.375" style="5" customWidth="1"/>
    <col min="2" max="2" width="21.75390625" style="5" customWidth="1"/>
    <col min="3" max="3" width="23.375" style="5" customWidth="1"/>
    <col min="4" max="5" width="14.125" style="5" customWidth="1"/>
    <col min="6" max="16384" width="9.125" style="5" customWidth="1"/>
  </cols>
  <sheetData>
    <row r="1" s="2" customFormat="1" ht="15.75" customHeight="1">
      <c r="B1" s="6" t="s">
        <v>12</v>
      </c>
    </row>
    <row r="2" s="2" customFormat="1" ht="15.75" customHeight="1">
      <c r="B2" s="6" t="s">
        <v>6</v>
      </c>
    </row>
    <row r="3" spans="2:5" s="2" customFormat="1" ht="15" customHeight="1">
      <c r="B3" s="6" t="str">
        <f>C6</f>
        <v>за січень-лютий  2019 року</v>
      </c>
      <c r="E3" s="6"/>
    </row>
    <row r="4" s="2" customFormat="1" ht="15" customHeight="1">
      <c r="E4" s="6" t="s">
        <v>5</v>
      </c>
    </row>
    <row r="5" spans="1:5" s="8" customFormat="1" ht="30.75" customHeight="1">
      <c r="A5" s="25" t="s">
        <v>0</v>
      </c>
      <c r="B5" s="18" t="s">
        <v>23</v>
      </c>
      <c r="C5" s="18" t="s">
        <v>7</v>
      </c>
      <c r="D5" s="27" t="s">
        <v>1</v>
      </c>
      <c r="E5" s="25" t="s">
        <v>4</v>
      </c>
    </row>
    <row r="6" spans="1:5" s="8" customFormat="1" ht="43.5" customHeight="1">
      <c r="A6" s="26"/>
      <c r="B6" s="19" t="s">
        <v>31</v>
      </c>
      <c r="C6" s="19" t="s">
        <v>32</v>
      </c>
      <c r="D6" s="28"/>
      <c r="E6" s="26"/>
    </row>
    <row r="7" spans="1:5" s="2" customFormat="1" ht="18" customHeight="1">
      <c r="A7" s="9" t="s">
        <v>25</v>
      </c>
      <c r="B7" s="1">
        <v>7550</v>
      </c>
      <c r="C7" s="1">
        <v>9036.3</v>
      </c>
      <c r="D7" s="10">
        <f>IF(B7=0,"",C7/B7*100)</f>
        <v>119.68609271523178</v>
      </c>
      <c r="E7" s="1">
        <f>C7-B7</f>
        <v>1486.2999999999993</v>
      </c>
    </row>
    <row r="8" spans="1:5" s="2" customFormat="1" ht="15.75">
      <c r="A8" s="9" t="s">
        <v>8</v>
      </c>
      <c r="B8" s="1">
        <v>5</v>
      </c>
      <c r="C8" s="1">
        <v>1.2</v>
      </c>
      <c r="D8" s="10">
        <f aca="true" t="shared" si="0" ref="D8:D25">IF(B8=0,"",C8/B8*100)</f>
        <v>24</v>
      </c>
      <c r="E8" s="1">
        <f aca="true" t="shared" si="1" ref="E8:E26">C8-B8</f>
        <v>-3.8</v>
      </c>
    </row>
    <row r="9" spans="1:5" s="2" customFormat="1" ht="34.5" customHeight="1">
      <c r="A9" s="9" t="s">
        <v>26</v>
      </c>
      <c r="B9" s="1">
        <v>81</v>
      </c>
      <c r="C9" s="1">
        <v>1191.6</v>
      </c>
      <c r="D9" s="23" t="s">
        <v>29</v>
      </c>
      <c r="E9" s="1">
        <f t="shared" si="1"/>
        <v>1110.6</v>
      </c>
    </row>
    <row r="10" spans="1:5" s="2" customFormat="1" ht="20.25" customHeight="1">
      <c r="A10" s="9" t="s">
        <v>20</v>
      </c>
      <c r="B10" s="1">
        <v>0</v>
      </c>
      <c r="C10" s="1">
        <v>38</v>
      </c>
      <c r="D10" s="10">
        <f t="shared" si="0"/>
      </c>
      <c r="E10" s="1">
        <f t="shared" si="1"/>
        <v>38</v>
      </c>
    </row>
    <row r="11" spans="1:5" s="2" customFormat="1" ht="18" customHeight="1">
      <c r="A11" s="9" t="s">
        <v>14</v>
      </c>
      <c r="B11" s="1">
        <v>487.6</v>
      </c>
      <c r="C11" s="1">
        <v>622.6</v>
      </c>
      <c r="D11" s="10">
        <f t="shared" si="0"/>
        <v>127.68662838392125</v>
      </c>
      <c r="E11" s="1">
        <f t="shared" si="1"/>
        <v>135</v>
      </c>
    </row>
    <row r="12" spans="1:5" s="2" customFormat="1" ht="18" customHeight="1">
      <c r="A12" s="9" t="s">
        <v>16</v>
      </c>
      <c r="B12" s="1">
        <f>SUM(B13:B18)</f>
        <v>4494.900000000001</v>
      </c>
      <c r="C12" s="1">
        <f>SUM(C13:C18)</f>
        <v>8368.1</v>
      </c>
      <c r="D12" s="10">
        <f t="shared" si="0"/>
        <v>186.16876904936706</v>
      </c>
      <c r="E12" s="1">
        <f t="shared" si="1"/>
        <v>3873.2</v>
      </c>
    </row>
    <row r="13" spans="1:5" s="2" customFormat="1" ht="18" customHeight="1">
      <c r="A13" s="16" t="s">
        <v>15</v>
      </c>
      <c r="B13" s="20">
        <v>113.4</v>
      </c>
      <c r="C13" s="20">
        <v>318</v>
      </c>
      <c r="D13" s="23" t="s">
        <v>29</v>
      </c>
      <c r="E13" s="1">
        <f t="shared" si="1"/>
        <v>204.6</v>
      </c>
    </row>
    <row r="14" spans="1:5" s="2" customFormat="1" ht="16.5" customHeight="1">
      <c r="A14" s="16" t="s">
        <v>9</v>
      </c>
      <c r="B14" s="20">
        <v>1585.2</v>
      </c>
      <c r="C14" s="20">
        <v>3209.3</v>
      </c>
      <c r="D14" s="23" t="s">
        <v>29</v>
      </c>
      <c r="E14" s="1">
        <f t="shared" si="1"/>
        <v>1624.1000000000001</v>
      </c>
    </row>
    <row r="15" spans="1:5" s="2" customFormat="1" ht="21" customHeight="1">
      <c r="A15" s="16" t="s">
        <v>27</v>
      </c>
      <c r="B15" s="20">
        <v>0</v>
      </c>
      <c r="C15" s="20">
        <v>6.3</v>
      </c>
      <c r="D15" s="10">
        <f t="shared" si="0"/>
      </c>
      <c r="E15" s="1">
        <f t="shared" si="1"/>
        <v>6.3</v>
      </c>
    </row>
    <row r="16" spans="1:5" s="2" customFormat="1" ht="15.75">
      <c r="A16" s="16" t="s">
        <v>30</v>
      </c>
      <c r="B16" s="20"/>
      <c r="C16" s="20"/>
      <c r="D16" s="10">
        <f t="shared" si="0"/>
      </c>
      <c r="E16" s="1">
        <f t="shared" si="1"/>
        <v>0</v>
      </c>
    </row>
    <row r="17" spans="1:5" s="2" customFormat="1" ht="27.75" customHeight="1">
      <c r="A17" s="16" t="s">
        <v>17</v>
      </c>
      <c r="B17" s="20">
        <v>30</v>
      </c>
      <c r="C17" s="20">
        <v>88.2</v>
      </c>
      <c r="D17" s="23" t="s">
        <v>29</v>
      </c>
      <c r="E17" s="1">
        <f t="shared" si="1"/>
        <v>58.2</v>
      </c>
    </row>
    <row r="18" spans="1:5" s="2" customFormat="1" ht="27.75" customHeight="1">
      <c r="A18" s="16" t="s">
        <v>18</v>
      </c>
      <c r="B18" s="20">
        <v>2766.3</v>
      </c>
      <c r="C18" s="20">
        <v>4746.3</v>
      </c>
      <c r="D18" s="10">
        <f t="shared" si="0"/>
        <v>171.575751003145</v>
      </c>
      <c r="E18" s="1">
        <f t="shared" si="1"/>
        <v>1980</v>
      </c>
    </row>
    <row r="19" spans="1:5" s="2" customFormat="1" ht="12.75" customHeight="1" hidden="1">
      <c r="A19" s="17" t="s">
        <v>19</v>
      </c>
      <c r="B19" s="20"/>
      <c r="C19" s="20"/>
      <c r="D19" s="10">
        <f t="shared" si="0"/>
      </c>
      <c r="E19" s="1">
        <f t="shared" si="1"/>
        <v>0</v>
      </c>
    </row>
    <row r="20" spans="1:5" s="2" customFormat="1" ht="54" customHeight="1">
      <c r="A20" s="9" t="s">
        <v>13</v>
      </c>
      <c r="B20" s="20">
        <v>5</v>
      </c>
      <c r="C20" s="20">
        <v>0.3</v>
      </c>
      <c r="D20" s="10">
        <f t="shared" si="0"/>
        <v>6</v>
      </c>
      <c r="E20" s="1">
        <f t="shared" si="1"/>
        <v>-4.7</v>
      </c>
    </row>
    <row r="21" spans="1:5" s="2" customFormat="1" ht="23.25" customHeight="1">
      <c r="A21" s="9" t="s">
        <v>3</v>
      </c>
      <c r="B21" s="1">
        <v>0</v>
      </c>
      <c r="C21" s="1">
        <v>13</v>
      </c>
      <c r="D21" s="10">
        <f t="shared" si="0"/>
      </c>
      <c r="E21" s="1">
        <f t="shared" si="1"/>
        <v>13</v>
      </c>
    </row>
    <row r="22" spans="1:5" s="2" customFormat="1" ht="30.75" customHeight="1">
      <c r="A22" s="9" t="s">
        <v>24</v>
      </c>
      <c r="B22" s="1"/>
      <c r="C22" s="1">
        <v>18.5</v>
      </c>
      <c r="D22" s="10">
        <f t="shared" si="0"/>
      </c>
      <c r="E22" s="1">
        <f t="shared" si="1"/>
        <v>18.5</v>
      </c>
    </row>
    <row r="23" spans="1:5" s="2" customFormat="1" ht="23.25" customHeight="1">
      <c r="A23" s="9" t="s">
        <v>22</v>
      </c>
      <c r="B23" s="1">
        <v>342.6</v>
      </c>
      <c r="C23" s="1">
        <v>509.7</v>
      </c>
      <c r="D23" s="10">
        <f t="shared" si="0"/>
        <v>148.7740805604203</v>
      </c>
      <c r="E23" s="1">
        <f t="shared" si="1"/>
        <v>167.09999999999997</v>
      </c>
    </row>
    <row r="24" spans="1:5" s="2" customFormat="1" ht="35.25" customHeight="1">
      <c r="A24" s="9" t="s">
        <v>21</v>
      </c>
      <c r="B24" s="1">
        <v>5.7</v>
      </c>
      <c r="C24" s="1">
        <v>15.1</v>
      </c>
      <c r="D24" s="23" t="s">
        <v>29</v>
      </c>
      <c r="E24" s="1">
        <f t="shared" si="1"/>
        <v>9.399999999999999</v>
      </c>
    </row>
    <row r="25" spans="1:5" s="2" customFormat="1" ht="35.25" customHeight="1">
      <c r="A25" s="9" t="s">
        <v>28</v>
      </c>
      <c r="B25" s="1">
        <v>0</v>
      </c>
      <c r="C25" s="1">
        <v>0.6</v>
      </c>
      <c r="D25" s="10">
        <f t="shared" si="0"/>
      </c>
      <c r="E25" s="1">
        <f t="shared" si="1"/>
        <v>0.6</v>
      </c>
    </row>
    <row r="26" spans="1:5" s="2" customFormat="1" ht="35.25" customHeight="1">
      <c r="A26" s="9" t="s">
        <v>10</v>
      </c>
      <c r="B26" s="1">
        <v>10</v>
      </c>
      <c r="C26" s="1">
        <v>90.7</v>
      </c>
      <c r="D26" s="23" t="s">
        <v>29</v>
      </c>
      <c r="E26" s="1">
        <f t="shared" si="1"/>
        <v>80.7</v>
      </c>
    </row>
    <row r="27" spans="1:5" s="2" customFormat="1" ht="12.75" customHeight="1" hidden="1">
      <c r="A27" s="9" t="s">
        <v>11</v>
      </c>
      <c r="B27" s="1">
        <v>0</v>
      </c>
      <c r="C27" s="1">
        <v>0</v>
      </c>
      <c r="D27" s="10">
        <f>IF(B27=0,"",C27/B27*100)</f>
      </c>
      <c r="E27" s="1">
        <f>C27-B27</f>
        <v>0</v>
      </c>
    </row>
    <row r="28" spans="1:5" s="2" customFormat="1" ht="24" customHeight="1" hidden="1">
      <c r="A28" s="9" t="s">
        <v>11</v>
      </c>
      <c r="B28" s="24">
        <f>SUM(B20:B27,B7:B12)</f>
        <v>12981.8</v>
      </c>
      <c r="C28" s="24">
        <f>SUM(C20:C27,C7:C12)</f>
        <v>19905.7</v>
      </c>
      <c r="D28" s="10">
        <f>IF(B28=0,"",C28/B28*100)</f>
        <v>153.33543884515245</v>
      </c>
      <c r="E28" s="1">
        <f>C28-B28</f>
        <v>6923.9000000000015</v>
      </c>
    </row>
    <row r="29" spans="1:5" s="2" customFormat="1" ht="27" customHeight="1">
      <c r="A29" s="11" t="s">
        <v>2</v>
      </c>
      <c r="B29" s="21">
        <f>SUM(B20:B28,B7:B12)</f>
        <v>25963.6</v>
      </c>
      <c r="C29" s="21">
        <f>SUM(C20:C28,C7:C12)</f>
        <v>39811.4</v>
      </c>
      <c r="D29" s="12">
        <f>IF(B29=0,"",C29/B29*100)</f>
        <v>153.33543884515245</v>
      </c>
      <c r="E29" s="13">
        <f>C29-B29</f>
        <v>13847.800000000003</v>
      </c>
    </row>
    <row r="30" spans="2:5" s="7" customFormat="1" ht="15.75" customHeight="1">
      <c r="B30" s="22"/>
      <c r="C30" s="22"/>
      <c r="D30" s="14"/>
      <c r="E30" s="15"/>
    </row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</sheetData>
  <sheetProtection/>
  <mergeCells count="3">
    <mergeCell ref="A5:A6"/>
    <mergeCell ref="D5:D6"/>
    <mergeCell ref="E5:E6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Лена</cp:lastModifiedBy>
  <cp:lastPrinted>2018-04-02T13:06:18Z</cp:lastPrinted>
  <dcterms:created xsi:type="dcterms:W3CDTF">2003-06-12T05:22:25Z</dcterms:created>
  <dcterms:modified xsi:type="dcterms:W3CDTF">2019-03-14T15:01:50Z</dcterms:modified>
  <cp:category/>
  <cp:version/>
  <cp:contentType/>
  <cp:contentStatus/>
</cp:coreProperties>
</file>